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A736A04B-2D7A-46FC-A649-B8BBEB0EA520}" xr6:coauthVersionLast="36" xr6:coauthVersionMax="36" xr10:uidLastSave="{00000000-0000-0000-0000-000000000000}"/>
  <bookViews>
    <workbookView xWindow="0" yWindow="0" windowWidth="20490" windowHeight="7545" xr2:uid="{B0BC7B11-EDA4-486B-9780-EC8956DA9718}"/>
  </bookViews>
  <sheets>
    <sheet name="Table-I Summary Statemen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S15" i="1" l="1"/>
  <c r="Q15" i="1"/>
  <c r="P15" i="1"/>
  <c r="O15" i="1"/>
  <c r="M15" i="1"/>
  <c r="K15" i="1"/>
  <c r="J15" i="1"/>
  <c r="I15" i="1"/>
  <c r="G15" i="1"/>
  <c r="F15" i="1"/>
  <c r="E15" i="1"/>
  <c r="D15" i="1"/>
  <c r="C15" i="1"/>
  <c r="N13" i="1"/>
  <c r="L13" i="1"/>
  <c r="H13" i="1"/>
  <c r="H15" i="1" s="1"/>
  <c r="L12" i="1"/>
  <c r="P10" i="1"/>
  <c r="N10" i="1"/>
  <c r="L10" i="1"/>
  <c r="L15" i="1" s="1"/>
  <c r="H10" i="1"/>
  <c r="R9" i="1"/>
  <c r="R15" i="1" s="1"/>
  <c r="P9" i="1"/>
  <c r="N9" i="1"/>
  <c r="N15" i="1" s="1"/>
  <c r="L9" i="1"/>
  <c r="H9" i="1"/>
</calcChain>
</file>

<file path=xl/sharedStrings.xml><?xml version="1.0" encoding="utf-8"?>
<sst xmlns="http://schemas.openxmlformats.org/spreadsheetml/2006/main" count="57" uniqueCount="48">
  <si>
    <t>Table I - Summary Statement holding of specified securities</t>
  </si>
  <si>
    <t xml:space="preserve">Category </t>
  </si>
  <si>
    <t>Category of Shareholder</t>
  </si>
  <si>
    <t>No of Shareholders</t>
  </si>
  <si>
    <t>No of fully paid up equity shares held</t>
  </si>
  <si>
    <t>No of Partly paid-up equity shares held</t>
  </si>
  <si>
    <t>No of Shares Underlying Depository Receipts</t>
  </si>
  <si>
    <t>Total No of Shares Held (VII) = (IV)+(V)+(VI)</t>
  </si>
  <si>
    <t>Shareholding as a % of total no of shares (As a % of (A+B+C2))</t>
  </si>
  <si>
    <t>Number of Voting Rights held in each class of securities</t>
  </si>
  <si>
    <t>No of Shares Underlying Outstanding converttible securities (Including Warrants)</t>
  </si>
  <si>
    <t>Shareholding as a % assuming full conversion of convertible Securities (as a percentage of diluted share capital)</t>
  </si>
  <si>
    <t>Number of Locked in Shares</t>
  </si>
  <si>
    <t>Number of Shares pledged or otherwise encumbered</t>
  </si>
  <si>
    <t>Number of equity shares held in dematerialized form</t>
  </si>
  <si>
    <t>No of Voting Rights</t>
  </si>
  <si>
    <t>Total as a % of (A+B+C)</t>
  </si>
  <si>
    <t>No.</t>
  </si>
  <si>
    <t>As a % of total Shares held</t>
  </si>
  <si>
    <t>Class X</t>
  </si>
  <si>
    <t>Class Y</t>
  </si>
  <si>
    <t>Total</t>
  </si>
  <si>
    <t>(I)</t>
  </si>
  <si>
    <t>(II)</t>
  </si>
  <si>
    <t>(III)</t>
  </si>
  <si>
    <t>(IV)</t>
  </si>
  <si>
    <t>(V)</t>
  </si>
  <si>
    <t>(VI)</t>
  </si>
  <si>
    <t>(VII)</t>
  </si>
  <si>
    <t>(VIII)</t>
  </si>
  <si>
    <t>(IX)</t>
  </si>
  <si>
    <t>(X)</t>
  </si>
  <si>
    <t>(XI)</t>
  </si>
  <si>
    <t>(XII)</t>
  </si>
  <si>
    <t>(XIII)</t>
  </si>
  <si>
    <t>(XIV)</t>
  </si>
  <si>
    <t>(A)</t>
  </si>
  <si>
    <t>Promoter &amp; Promoter Group</t>
  </si>
  <si>
    <t>(B)</t>
  </si>
  <si>
    <t>Public</t>
  </si>
  <si>
    <t>NA</t>
  </si>
  <si>
    <t>(C)</t>
  </si>
  <si>
    <t>Non Promoter-Non Public</t>
  </si>
  <si>
    <t>(C1)</t>
  </si>
  <si>
    <t>Shares underlying DRs</t>
  </si>
  <si>
    <t>(C2)</t>
  </si>
  <si>
    <t>Shares held by Employes Trusts</t>
  </si>
  <si>
    <t>Total: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</si>
</sst>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top"/>
    </xf>
    <xf numFmtId="0" fontId="1" fillId="0" borderId="0" xfId="0" applyFont="1"/>
    <xf numFmtId="0" fontId="1" fillId="0" borderId="1" xfId="0" applyFont="1" applyBorder="1"/>
    <xf numFmtId="0" fontId="0" fillId="0" borderId="1" xfId="0" applyBorder="1" applyAlignment="1">
      <alignment horizontal="center"/>
    </xf>
    <xf numFmtId="0" fontId="0" fillId="0" borderId="1" xfId="0" applyBorder="1"/>
    <xf numFmtId="2" fontId="0" fillId="0" borderId="1" xfId="0" applyNumberFormat="1" applyBorder="1"/>
    <xf numFmtId="2" fontId="1" fillId="0" borderId="1" xfId="0" applyNumberFormat="1" applyFont="1" applyBorder="1"/>
    <xf numFmtId="0" fontId="0" fillId="0" borderId="1" xfId="0" applyBorder="1" applyAlignment="1">
      <alignment horizontal="center"/>
    </xf>
    <xf numFmtId="0" fontId="0" fillId="0" borderId="0" xfId="0"/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D3B7A1-9E29-493F-A5B5-BE1FB93D9CAE}">
  <dimension ref="A1:S15"/>
  <sheetViews>
    <sheetView tabSelected="1" workbookViewId="0">
      <selection activeCell="F14" sqref="F14"/>
    </sheetView>
  </sheetViews>
  <sheetFormatPr defaultRowHeight="15" x14ac:dyDescent="0.25"/>
  <cols>
    <col min="1" max="1" width="5" customWidth="1"/>
    <col min="2" max="2" width="29.140625" bestFit="1" customWidth="1"/>
    <col min="3" max="3" width="12.7109375" customWidth="1"/>
    <col min="4" max="4" width="15.7109375" bestFit="1" customWidth="1"/>
    <col min="5" max="5" width="16.5703125" bestFit="1" customWidth="1"/>
    <col min="6" max="6" width="12.140625" bestFit="1" customWidth="1"/>
    <col min="7" max="7" width="15.85546875" bestFit="1" customWidth="1"/>
    <col min="8" max="8" width="16.5703125" bestFit="1" customWidth="1"/>
    <col min="9" max="9" width="9" bestFit="1" customWidth="1"/>
    <col min="10" max="10" width="7" bestFit="1" customWidth="1"/>
    <col min="11" max="11" width="9" bestFit="1" customWidth="1"/>
    <col min="12" max="12" width="11.140625" bestFit="1" customWidth="1"/>
    <col min="13" max="13" width="21.140625" bestFit="1" customWidth="1"/>
    <col min="14" max="14" width="23.28515625" bestFit="1" customWidth="1"/>
    <col min="15" max="15" width="4.140625" bestFit="1" customWidth="1"/>
    <col min="16" max="16" width="13.5703125" bestFit="1" customWidth="1"/>
    <col min="17" max="17" width="4.140625" bestFit="1" customWidth="1"/>
    <col min="18" max="18" width="13.5703125" bestFit="1" customWidth="1"/>
    <col min="19" max="19" width="14.5703125" bestFit="1" customWidth="1"/>
  </cols>
  <sheetData>
    <row r="1" spans="1:19" x14ac:dyDescent="0.25">
      <c r="A1" s="11"/>
      <c r="B1" s="11"/>
      <c r="C1" s="11"/>
      <c r="D1" s="11"/>
    </row>
    <row r="2" spans="1:19" s="1" customFormat="1" ht="15.75" x14ac:dyDescent="0.25">
      <c r="A2" s="1" t="s">
        <v>0</v>
      </c>
    </row>
    <row r="4" spans="1:19" s="4" customFormat="1" ht="75" customHeight="1" x14ac:dyDescent="0.25">
      <c r="A4" s="2" t="s">
        <v>1</v>
      </c>
      <c r="B4" s="3" t="s">
        <v>2</v>
      </c>
      <c r="C4" s="2" t="s">
        <v>3</v>
      </c>
      <c r="D4" s="2" t="s">
        <v>4</v>
      </c>
      <c r="E4" s="2" t="s">
        <v>5</v>
      </c>
      <c r="F4" s="2" t="s">
        <v>6</v>
      </c>
      <c r="G4" s="2" t="s">
        <v>7</v>
      </c>
      <c r="H4" s="2" t="s">
        <v>8</v>
      </c>
      <c r="I4" s="12" t="s">
        <v>9</v>
      </c>
      <c r="J4" s="12"/>
      <c r="K4" s="12"/>
      <c r="L4" s="12"/>
      <c r="M4" s="2" t="s">
        <v>10</v>
      </c>
      <c r="N4" s="2" t="s">
        <v>11</v>
      </c>
      <c r="O4" s="12" t="s">
        <v>12</v>
      </c>
      <c r="P4" s="12"/>
      <c r="Q4" s="12" t="s">
        <v>13</v>
      </c>
      <c r="R4" s="12"/>
      <c r="S4" s="2" t="s">
        <v>14</v>
      </c>
    </row>
    <row r="5" spans="1:19" s="4" customFormat="1" ht="30" customHeight="1" x14ac:dyDescent="0.25">
      <c r="A5" s="5"/>
      <c r="B5" s="5"/>
      <c r="C5" s="5"/>
      <c r="D5" s="5"/>
      <c r="E5" s="5"/>
      <c r="F5" s="5"/>
      <c r="G5" s="5"/>
      <c r="H5" s="5"/>
      <c r="I5" s="13" t="s">
        <v>15</v>
      </c>
      <c r="J5" s="13"/>
      <c r="K5" s="13"/>
      <c r="L5" s="2" t="s">
        <v>16</v>
      </c>
      <c r="M5" s="5"/>
      <c r="N5" s="5"/>
      <c r="O5" s="2" t="s">
        <v>17</v>
      </c>
      <c r="P5" s="2" t="s">
        <v>18</v>
      </c>
      <c r="Q5" s="2" t="s">
        <v>17</v>
      </c>
      <c r="R5" s="2" t="s">
        <v>18</v>
      </c>
      <c r="S5" s="5"/>
    </row>
    <row r="6" spans="1:19" s="4" customFormat="1" x14ac:dyDescent="0.25">
      <c r="A6" s="5"/>
      <c r="B6" s="5"/>
      <c r="C6" s="5"/>
      <c r="D6" s="5"/>
      <c r="E6" s="5"/>
      <c r="F6" s="5"/>
      <c r="G6" s="5"/>
      <c r="H6" s="5"/>
      <c r="I6" s="2" t="s">
        <v>19</v>
      </c>
      <c r="J6" s="2" t="s">
        <v>20</v>
      </c>
      <c r="K6" s="2" t="s">
        <v>21</v>
      </c>
      <c r="L6" s="5"/>
      <c r="M6" s="5"/>
      <c r="N6" s="5"/>
      <c r="O6" s="5"/>
      <c r="P6" s="5"/>
      <c r="Q6" s="5"/>
      <c r="R6" s="5"/>
      <c r="S6" s="5"/>
    </row>
    <row r="7" spans="1:19" x14ac:dyDescent="0.25">
      <c r="A7" s="6" t="s">
        <v>22</v>
      </c>
      <c r="B7" s="6" t="s">
        <v>23</v>
      </c>
      <c r="C7" s="6" t="s">
        <v>24</v>
      </c>
      <c r="D7" s="6" t="s">
        <v>25</v>
      </c>
      <c r="E7" s="6" t="s">
        <v>26</v>
      </c>
      <c r="F7" s="6" t="s">
        <v>27</v>
      </c>
      <c r="G7" s="6" t="s">
        <v>28</v>
      </c>
      <c r="H7" s="6" t="s">
        <v>29</v>
      </c>
      <c r="I7" s="10" t="s">
        <v>30</v>
      </c>
      <c r="J7" s="10"/>
      <c r="K7" s="10"/>
      <c r="L7" s="10"/>
      <c r="M7" s="6" t="s">
        <v>31</v>
      </c>
      <c r="N7" s="6" t="s">
        <v>32</v>
      </c>
      <c r="O7" s="10" t="s">
        <v>33</v>
      </c>
      <c r="P7" s="10"/>
      <c r="Q7" s="10" t="s">
        <v>34</v>
      </c>
      <c r="R7" s="10"/>
      <c r="S7" s="6" t="s">
        <v>35</v>
      </c>
    </row>
    <row r="8" spans="1:19" x14ac:dyDescent="0.25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</row>
    <row r="9" spans="1:19" x14ac:dyDescent="0.25">
      <c r="A9" s="7" t="s">
        <v>36</v>
      </c>
      <c r="B9" s="7" t="s">
        <v>37</v>
      </c>
      <c r="C9" s="7">
        <v>6</v>
      </c>
      <c r="D9" s="7">
        <v>6161575</v>
      </c>
      <c r="E9" s="7">
        <v>0</v>
      </c>
      <c r="F9" s="7">
        <v>0</v>
      </c>
      <c r="G9" s="7">
        <v>6161575</v>
      </c>
      <c r="H9" s="8">
        <f>SUM(G9/12655200*100)</f>
        <v>48.688088690814837</v>
      </c>
      <c r="I9" s="7">
        <v>6161575</v>
      </c>
      <c r="J9" s="7">
        <v>0</v>
      </c>
      <c r="K9" s="7">
        <v>6161575</v>
      </c>
      <c r="L9" s="8">
        <f>SUM(K9/12655200*100)</f>
        <v>48.688088690814837</v>
      </c>
      <c r="M9" s="7">
        <v>0</v>
      </c>
      <c r="N9" s="8">
        <f>SUM((G9+M9)/12655200*100)</f>
        <v>48.688088690814837</v>
      </c>
      <c r="O9" s="7">
        <v>0</v>
      </c>
      <c r="P9" s="8">
        <f>SUM(O9/6161575*100)</f>
        <v>0</v>
      </c>
      <c r="Q9" s="7">
        <v>0</v>
      </c>
      <c r="R9" s="8">
        <f>SUM(Q9/6161575*100)</f>
        <v>0</v>
      </c>
      <c r="S9" s="7">
        <v>160725</v>
      </c>
    </row>
    <row r="10" spans="1:19" x14ac:dyDescent="0.25">
      <c r="A10" s="7" t="s">
        <v>38</v>
      </c>
      <c r="B10" s="7" t="s">
        <v>39</v>
      </c>
      <c r="C10" s="7">
        <v>10938</v>
      </c>
      <c r="D10" s="7">
        <v>6493625</v>
      </c>
      <c r="E10" s="7">
        <v>0</v>
      </c>
      <c r="F10" s="7">
        <v>0</v>
      </c>
      <c r="G10" s="7">
        <v>6493625</v>
      </c>
      <c r="H10" s="8">
        <f>SUM(G10/12655200*100)</f>
        <v>51.311911309185156</v>
      </c>
      <c r="I10" s="7">
        <v>6493625</v>
      </c>
      <c r="J10" s="7">
        <v>0</v>
      </c>
      <c r="K10" s="7">
        <v>6493625</v>
      </c>
      <c r="L10" s="8">
        <f>SUM(K10/12655200*100)</f>
        <v>51.311911309185156</v>
      </c>
      <c r="M10" s="7">
        <v>0</v>
      </c>
      <c r="N10" s="8">
        <f>SUM((G10+M10)/12655200*100)</f>
        <v>51.311911309185156</v>
      </c>
      <c r="O10" s="7">
        <v>0</v>
      </c>
      <c r="P10" s="8">
        <f>SUM(O10/6493625*100)</f>
        <v>0</v>
      </c>
      <c r="Q10" s="7" t="s">
        <v>40</v>
      </c>
      <c r="R10" s="7" t="s">
        <v>40</v>
      </c>
      <c r="S10" s="7">
        <v>5825850</v>
      </c>
    </row>
    <row r="11" spans="1:19" x14ac:dyDescent="0.25">
      <c r="A11" s="7" t="s">
        <v>41</v>
      </c>
      <c r="B11" s="7" t="s">
        <v>42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</row>
    <row r="12" spans="1:19" x14ac:dyDescent="0.25">
      <c r="A12" s="7" t="s">
        <v>43</v>
      </c>
      <c r="B12" s="7" t="s">
        <v>44</v>
      </c>
      <c r="C12" s="7">
        <v>0</v>
      </c>
      <c r="D12" s="7">
        <v>0</v>
      </c>
      <c r="E12" s="7">
        <v>0</v>
      </c>
      <c r="F12" s="7">
        <v>0</v>
      </c>
      <c r="G12" s="7">
        <v>0</v>
      </c>
      <c r="H12" s="7" t="s">
        <v>40</v>
      </c>
      <c r="I12" s="7">
        <v>0</v>
      </c>
      <c r="J12" s="7">
        <v>0</v>
      </c>
      <c r="K12" s="7">
        <v>0</v>
      </c>
      <c r="L12" s="8">
        <f>SUM(K12/12655200*100)</f>
        <v>0</v>
      </c>
      <c r="M12" s="7">
        <v>0</v>
      </c>
      <c r="N12" s="7" t="s">
        <v>40</v>
      </c>
      <c r="O12" s="7">
        <v>0</v>
      </c>
      <c r="P12" s="8">
        <v>0</v>
      </c>
      <c r="Q12" s="7" t="s">
        <v>40</v>
      </c>
      <c r="R12" s="7" t="s">
        <v>40</v>
      </c>
      <c r="S12" s="7">
        <v>0</v>
      </c>
    </row>
    <row r="13" spans="1:19" x14ac:dyDescent="0.25">
      <c r="A13" s="7" t="s">
        <v>45</v>
      </c>
      <c r="B13" s="7" t="s">
        <v>46</v>
      </c>
      <c r="C13" s="7">
        <v>0</v>
      </c>
      <c r="D13" s="7">
        <v>0</v>
      </c>
      <c r="E13" s="7">
        <v>0</v>
      </c>
      <c r="F13" s="7">
        <v>0</v>
      </c>
      <c r="G13" s="7">
        <v>0</v>
      </c>
      <c r="H13" s="8">
        <f>SUM(G13/12655200*100)</f>
        <v>0</v>
      </c>
      <c r="I13" s="7">
        <v>0</v>
      </c>
      <c r="J13" s="7">
        <v>0</v>
      </c>
      <c r="K13" s="7">
        <v>0</v>
      </c>
      <c r="L13" s="8">
        <f>SUM(K13/12655200*100)</f>
        <v>0</v>
      </c>
      <c r="M13" s="7">
        <v>0</v>
      </c>
      <c r="N13" s="8">
        <f>SUM((G13+M13)/12655200*100)</f>
        <v>0</v>
      </c>
      <c r="O13" s="7">
        <v>0</v>
      </c>
      <c r="P13" s="8">
        <v>0</v>
      </c>
      <c r="Q13" s="7" t="s">
        <v>40</v>
      </c>
      <c r="R13" s="7" t="s">
        <v>40</v>
      </c>
      <c r="S13" s="7">
        <v>0</v>
      </c>
    </row>
    <row r="14" spans="1:19" x14ac:dyDescent="0.25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</row>
    <row r="15" spans="1:19" s="4" customFormat="1" x14ac:dyDescent="0.25">
      <c r="A15" s="5"/>
      <c r="B15" s="5" t="s">
        <v>47</v>
      </c>
      <c r="C15" s="5">
        <f t="shared" ref="C15:O15" si="0">SUM(C9:C13)</f>
        <v>10944</v>
      </c>
      <c r="D15" s="5">
        <f t="shared" si="0"/>
        <v>12655200</v>
      </c>
      <c r="E15" s="5">
        <f t="shared" si="0"/>
        <v>0</v>
      </c>
      <c r="F15" s="5">
        <f t="shared" si="0"/>
        <v>0</v>
      </c>
      <c r="G15" s="5">
        <f t="shared" si="0"/>
        <v>12655200</v>
      </c>
      <c r="H15" s="9">
        <f t="shared" si="0"/>
        <v>100</v>
      </c>
      <c r="I15" s="5">
        <f t="shared" si="0"/>
        <v>12655200</v>
      </c>
      <c r="J15" s="5">
        <f t="shared" si="0"/>
        <v>0</v>
      </c>
      <c r="K15" s="5">
        <f t="shared" si="0"/>
        <v>12655200</v>
      </c>
      <c r="L15" s="9">
        <f t="shared" si="0"/>
        <v>100</v>
      </c>
      <c r="M15" s="5">
        <f t="shared" si="0"/>
        <v>0</v>
      </c>
      <c r="N15" s="9">
        <f t="shared" si="0"/>
        <v>100</v>
      </c>
      <c r="O15" s="5">
        <f t="shared" si="0"/>
        <v>0</v>
      </c>
      <c r="P15" s="9">
        <f>SUM(O15/G15*100)</f>
        <v>0</v>
      </c>
      <c r="Q15" s="5">
        <f>SUM(Q9:Q13)</f>
        <v>0</v>
      </c>
      <c r="R15" s="9">
        <f>SUM(R9:R13)</f>
        <v>0</v>
      </c>
      <c r="S15" s="5">
        <f>SUM(S9:S13)</f>
        <v>5986575</v>
      </c>
    </row>
  </sheetData>
  <mergeCells count="8">
    <mergeCell ref="I7:L7"/>
    <mergeCell ref="O7:P7"/>
    <mergeCell ref="Q7:R7"/>
    <mergeCell ref="A1:D1"/>
    <mergeCell ref="I4:L4"/>
    <mergeCell ref="O4:P4"/>
    <mergeCell ref="Q4:R4"/>
    <mergeCell ref="I5:K5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Table-I Summary Statement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Sainath Muppirisetti</dc:creator>
  <cp:lastModifiedBy>Sainath Muppirisetti</cp:lastModifiedBy>
  <dcterms:created xsi:type="dcterms:W3CDTF">2019-02-01T13:19:42Z</dcterms:created>
  <dcterms:modified xsi:type="dcterms:W3CDTF">2019-02-19T10:28:50Z</dcterms:modified>
</cp:coreProperties>
</file>